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j\Dropbox\02.- DOCENCIA\00. USACH\3. Primer Semestre 2024\Proceso Contable I\"/>
    </mc:Choice>
  </mc:AlternateContent>
  <xr:revisionPtr revIDLastSave="0" documentId="8_{DB053B2D-A4E2-4943-9403-FE791916A9A2}" xr6:coauthVersionLast="47" xr6:coauthVersionMax="47" xr10:uidLastSave="{00000000-0000-0000-0000-000000000000}"/>
  <bookViews>
    <workbookView xWindow="-105" yWindow="0" windowWidth="26010" windowHeight="20985" xr2:uid="{DAA7F6C8-5DAD-43F4-98A4-0DDA740A2C7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0" i="1" l="1"/>
  <c r="E139" i="1"/>
  <c r="F142" i="1"/>
  <c r="F135" i="1"/>
  <c r="E135" i="1"/>
  <c r="F132" i="1"/>
  <c r="E133" i="1"/>
  <c r="E132" i="1"/>
  <c r="F127" i="1"/>
  <c r="E126" i="1"/>
  <c r="E125" i="1"/>
  <c r="C125" i="1"/>
  <c r="E120" i="1"/>
  <c r="F121" i="1"/>
  <c r="F116" i="1"/>
  <c r="E115" i="1"/>
  <c r="E109" i="1"/>
  <c r="F111" i="1"/>
  <c r="E110" i="1"/>
  <c r="F102" i="1"/>
  <c r="C102" i="1" s="1"/>
  <c r="D102" i="1"/>
  <c r="D103" i="1"/>
  <c r="F85" i="1"/>
  <c r="E84" i="1"/>
  <c r="F79" i="1"/>
  <c r="E78" i="1"/>
  <c r="E77" i="1"/>
  <c r="D72" i="1"/>
  <c r="E142" i="1" l="1"/>
</calcChain>
</file>

<file path=xl/sharedStrings.xml><?xml version="1.0" encoding="utf-8"?>
<sst xmlns="http://schemas.openxmlformats.org/spreadsheetml/2006/main" count="125" uniqueCount="85">
  <si>
    <t>Clase virtual: lunes 5 de agosto</t>
  </si>
  <si>
    <t>Tema: Reconocimiento inicial de PPE</t>
  </si>
  <si>
    <t>PEP 2: Lunes 26 de agosto</t>
  </si>
  <si>
    <t xml:space="preserve">Reconocimiento inicial </t>
  </si>
  <si>
    <t>de los elementos de PPE</t>
  </si>
  <si>
    <t>p.15 El RI es al costo</t>
  </si>
  <si>
    <t>¿Qué forma parte del costo?</t>
  </si>
  <si>
    <t>Ci</t>
  </si>
  <si>
    <t xml:space="preserve"> =</t>
  </si>
  <si>
    <t>A</t>
  </si>
  <si>
    <t xml:space="preserve"> +</t>
  </si>
  <si>
    <t>B</t>
  </si>
  <si>
    <t>C/(1+i)^n</t>
  </si>
  <si>
    <t xml:space="preserve"> + </t>
  </si>
  <si>
    <t>D</t>
  </si>
  <si>
    <t xml:space="preserve"> -</t>
  </si>
  <si>
    <t>E*</t>
  </si>
  <si>
    <t>Donde:</t>
  </si>
  <si>
    <t>A: Valor de adquisición menos descunetos más impuestos no recuperables.</t>
  </si>
  <si>
    <t>B: costos incrementales, es decir que la empresas se los hubiese ahotrrado si no compra el elemento de PPE. Pero</t>
  </si>
  <si>
    <t>además, este costo incremental debe beneficiar al elemento de PPE</t>
  </si>
  <si>
    <t>ejemplos:</t>
  </si>
  <si>
    <t xml:space="preserve"> - Flete pagado por importación de máquina</t>
  </si>
  <si>
    <t>¿es B?</t>
  </si>
  <si>
    <t xml:space="preserve"> - Seguro pagado por importación de máquina</t>
  </si>
  <si>
    <t xml:space="preserve"> - Pago de instalación de máquina.</t>
  </si>
  <si>
    <t xml:space="preserve"> - Almuerzo de ejecutivos que vendieron la máquina</t>
  </si>
  <si>
    <t xml:space="preserve"> - Capacitación a trabajadores que usaran la máquina</t>
  </si>
  <si>
    <t>SI</t>
  </si>
  <si>
    <t>NO</t>
  </si>
  <si>
    <t xml:space="preserve"> - Construcción de manual de uso de la máquina</t>
  </si>
  <si>
    <t>C/(+i)^n: estimación a valor presente del desembolso futuro por desarme, retiro y/o rehabilitación.</t>
  </si>
  <si>
    <t>Casos</t>
  </si>
  <si>
    <t>Retiro</t>
  </si>
  <si>
    <t>Desarme</t>
  </si>
  <si>
    <t>Rehabilitación</t>
  </si>
  <si>
    <t>Al elemento de PPE</t>
  </si>
  <si>
    <t>Al lugar</t>
  </si>
  <si>
    <t>x</t>
  </si>
  <si>
    <t>x=valor significativo</t>
  </si>
  <si>
    <t>que no hay un costo significativo</t>
  </si>
  <si>
    <t>ejercicios:</t>
  </si>
  <si>
    <t>1. una empresa adquiere una maquina por 150.000.000 más iva.</t>
  </si>
  <si>
    <t>el pago lo realiza con un 5% de descuento por pago contado.</t>
  </si>
  <si>
    <t>Reconozca el costo inicial de la máquina:</t>
  </si>
  <si>
    <t>Ci =</t>
  </si>
  <si>
    <t>Registro</t>
  </si>
  <si>
    <t xml:space="preserve"> ---x</t>
  </si>
  <si>
    <t>Maquinarias</t>
  </si>
  <si>
    <t>Debe</t>
  </si>
  <si>
    <t>Haber</t>
  </si>
  <si>
    <t>IVA CF</t>
  </si>
  <si>
    <t xml:space="preserve">     Factura por pagar</t>
  </si>
  <si>
    <t xml:space="preserve">G/ por el devengo de la compra de </t>
  </si>
  <si>
    <t>la maquina a….</t>
  </si>
  <si>
    <t>La empresa es contribuyente de IVA. Se pago con transferencia.</t>
  </si>
  <si>
    <t>Factura por pagar</t>
  </si>
  <si>
    <t xml:space="preserve">     Banco</t>
  </si>
  <si>
    <t>G/ pago factura compra maquina</t>
  </si>
  <si>
    <t>2. una empresa compra una máquina de un fabricante europeo.</t>
  </si>
  <si>
    <t>Se acuerda el pago en USD por 100.000.</t>
  </si>
  <si>
    <t>LA empresa paga adicionalmente 10.000 USD por concepto de Seguro y Flete maritimo</t>
  </si>
  <si>
    <t>Al llegar al puerto de San Antonio debe pagar 1.000 USD por conceptos de internación aduanera</t>
  </si>
  <si>
    <t>El agente de aduana cobra 500 USD</t>
  </si>
  <si>
    <t>LA instalación es pagada a una empresa internacional que le cobra 2.500 USD</t>
  </si>
  <si>
    <t>Al momento de pagar los 100.000 USD recibió un descuento de 10%.</t>
  </si>
  <si>
    <t>Todos los pagos son realizados a través de transferencia bancaria desde la cuenta USD.</t>
  </si>
  <si>
    <t>LA empresa mantiene como moneda funcional el USD.</t>
  </si>
  <si>
    <t>Adquisición</t>
  </si>
  <si>
    <t>Flete y Seguro</t>
  </si>
  <si>
    <t>Internación</t>
  </si>
  <si>
    <t>Agente</t>
  </si>
  <si>
    <t>instalación</t>
  </si>
  <si>
    <t>Maquina en tránsito</t>
  </si>
  <si>
    <t xml:space="preserve">    FxP</t>
  </si>
  <si>
    <t>G/ Devengo importación maquina</t>
  </si>
  <si>
    <t>Ci PPE =</t>
  </si>
  <si>
    <t xml:space="preserve">     FxP</t>
  </si>
  <si>
    <t>G/ Devengo agente relacionado con importación maquina</t>
  </si>
  <si>
    <t>Maquina</t>
  </si>
  <si>
    <t xml:space="preserve">    Maquina en tránsito</t>
  </si>
  <si>
    <t>G/Reclasificación a maquina</t>
  </si>
  <si>
    <t>G/Por la instalación de la maq. Importada</t>
  </si>
  <si>
    <t>Saldada</t>
  </si>
  <si>
    <t>Saldo Deudor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</si>
</sst>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3" fontId="0" fillId="2" borderId="0" xfId="0" applyNumberFormat="1" applyFill="1"/>
    <xf numFmtId="3" fontId="0" fillId="3" borderId="0" xfId="0" applyNumberFormat="1" applyFill="1"/>
    <xf numFmtId="3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/>
    <xf numFmtId="3" fontId="0" fillId="2" borderId="5" xfId="0" applyNumberFormat="1" applyFill="1" applyBorder="1"/>
    <xf numFmtId="3" fontId="0" fillId="3" borderId="5" xfId="0" applyNumberFormat="1" applyFill="1" applyBorder="1"/>
    <xf numFmtId="3" fontId="0" fillId="2" borderId="0" xfId="0" applyNumberFormat="1" applyFill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0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3" fontId="1" fillId="0" borderId="0" xfId="0" applyNumberFormat="1" applyFont="1"/>
    <xf numFmtId="3" fontId="0" fillId="0" borderId="1" xfId="0" applyNumberFormat="1" applyBorder="1" applyAlignment="1">
      <alignment horizontal="center"/>
    </xf>
    <xf numFmtId="3" fontId="0" fillId="0" borderId="14" xfId="0" applyNumberFormat="1" applyBorder="1"/>
    <xf numFmtId="3" fontId="0" fillId="0" borderId="15" xfId="0" applyNumberFormat="1" applyBorder="1"/>
    <xf numFmtId="3" fontId="0" fillId="0" borderId="0" xfId="0" applyNumberFormat="1" applyAlignment="1">
      <alignment horizontal="center"/>
    </xf>
    <xf numFmtId="3" fontId="2" fillId="0" borderId="5" xfId="0" applyNumberFormat="1" applyFont="1" applyBorder="1"/>
    <xf numFmtId="3" fontId="0" fillId="0" borderId="7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16</xdr:row>
      <xdr:rowOff>0</xdr:rowOff>
    </xdr:from>
    <xdr:to>
      <xdr:col>11</xdr:col>
      <xdr:colOff>552000</xdr:colOff>
      <xdr:row>19</xdr:row>
      <xdr:rowOff>115383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DD5E85C-FADF-8127-309E-D80173E9F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3048000"/>
          <a:ext cx="3600000" cy="686883"/>
        </a:xfrm>
        <a:prstGeom prst="rect">
          <a:avLst/>
        </a:prstGeom>
      </xdr:spPr>
    </xdr:pic>
    <xdr:clientData/>
  </xdr:twoCellAnchor>
  <xdr:twoCellAnchor editAs="oneCell">
    <xdr:from>
      <xdr:col>1</xdr:col>
      <xdr:colOff>5443</xdr:colOff>
      <xdr:row>7</xdr:row>
      <xdr:rowOff>136071</xdr:rowOff>
    </xdr:from>
    <xdr:to>
      <xdr:col>5</xdr:col>
      <xdr:colOff>557443</xdr:colOff>
      <xdr:row>22</xdr:row>
      <xdr:rowOff>120042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5D8CC2-3019-ABD2-6479-3A3AE029E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443" y="1469571"/>
          <a:ext cx="3600000" cy="2841471"/>
        </a:xfrm>
        <a:prstGeom prst="rect">
          <a:avLst/>
        </a:prstGeom>
      </xdr:spPr>
    </xdr:pic>
    <xdr:clientData/>
  </xdr:twoCellAnchor>
  <xdr:twoCellAnchor>
    <xdr:from>
      <xdr:col>1</xdr:col>
      <xdr:colOff>511629</xdr:colOff>
      <xdr:row>14</xdr:row>
      <xdr:rowOff>59871</xdr:rowOff>
    </xdr:from>
    <xdr:to>
      <xdr:col>3</xdr:col>
      <xdr:colOff>43543</xdr:colOff>
      <xdr:row>31</xdr:row>
      <xdr:rowOff>179614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E8B46728-A971-50C0-DCD1-DBC597EAAA92}"/>
            </a:ext>
          </a:extLst>
        </xdr:cNvPr>
        <xdr:cNvCxnSpPr/>
      </xdr:nvCxnSpPr>
      <xdr:spPr>
        <a:xfrm>
          <a:off x="1273629" y="2726871"/>
          <a:ext cx="1055914" cy="335824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17</xdr:row>
      <xdr:rowOff>10886</xdr:rowOff>
    </xdr:from>
    <xdr:to>
      <xdr:col>4</xdr:col>
      <xdr:colOff>756557</xdr:colOff>
      <xdr:row>31</xdr:row>
      <xdr:rowOff>152400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978A7549-5558-372B-460E-210683CFE4A1}"/>
            </a:ext>
          </a:extLst>
        </xdr:cNvPr>
        <xdr:cNvCxnSpPr/>
      </xdr:nvCxnSpPr>
      <xdr:spPr>
        <a:xfrm>
          <a:off x="1333500" y="3249386"/>
          <a:ext cx="2471057" cy="280851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604157</xdr:colOff>
      <xdr:row>19</xdr:row>
      <xdr:rowOff>48986</xdr:rowOff>
    </xdr:from>
    <xdr:to>
      <xdr:col>7</xdr:col>
      <xdr:colOff>141514</xdr:colOff>
      <xdr:row>31</xdr:row>
      <xdr:rowOff>114300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C497D7F1-DEC1-D289-29B9-8C6E5BDCA38C}"/>
            </a:ext>
          </a:extLst>
        </xdr:cNvPr>
        <xdr:cNvCxnSpPr/>
      </xdr:nvCxnSpPr>
      <xdr:spPr>
        <a:xfrm>
          <a:off x="1366157" y="3668486"/>
          <a:ext cx="4109357" cy="235131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669471</xdr:colOff>
      <xdr:row>10</xdr:row>
      <xdr:rowOff>0</xdr:rowOff>
    </xdr:from>
    <xdr:to>
      <xdr:col>10</xdr:col>
      <xdr:colOff>459471</xdr:colOff>
      <xdr:row>13</xdr:row>
      <xdr:rowOff>173777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5715FA8-1F04-7074-A015-CCE98B2A26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9276"/>
        <a:stretch/>
      </xdr:blipFill>
      <xdr:spPr>
        <a:xfrm>
          <a:off x="4479471" y="1905000"/>
          <a:ext cx="3600000" cy="745277"/>
        </a:xfrm>
        <a:prstGeom prst="rect">
          <a:avLst/>
        </a:prstGeom>
      </xdr:spPr>
    </xdr:pic>
    <xdr:clientData/>
  </xdr:twoCellAnchor>
  <xdr:twoCellAnchor>
    <xdr:from>
      <xdr:col>6</xdr:col>
      <xdr:colOff>5443</xdr:colOff>
      <xdr:row>10</xdr:row>
      <xdr:rowOff>141514</xdr:rowOff>
    </xdr:from>
    <xdr:to>
      <xdr:col>8</xdr:col>
      <xdr:colOff>734786</xdr:colOff>
      <xdr:row>31</xdr:row>
      <xdr:rowOff>119743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80912509-DC38-0A81-C9B4-A99A6B83F0DC}"/>
            </a:ext>
          </a:extLst>
        </xdr:cNvPr>
        <xdr:cNvCxnSpPr/>
      </xdr:nvCxnSpPr>
      <xdr:spPr>
        <a:xfrm>
          <a:off x="4577443" y="2046514"/>
          <a:ext cx="2253343" cy="3978729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168729</xdr:colOff>
      <xdr:row>16</xdr:row>
      <xdr:rowOff>168729</xdr:rowOff>
    </xdr:from>
    <xdr:to>
      <xdr:col>10</xdr:col>
      <xdr:colOff>729343</xdr:colOff>
      <xdr:row>31</xdr:row>
      <xdr:rowOff>136071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C5FB975F-2A9E-C3A7-588E-901EFBF5BE49}"/>
            </a:ext>
          </a:extLst>
        </xdr:cNvPr>
        <xdr:cNvCxnSpPr/>
      </xdr:nvCxnSpPr>
      <xdr:spPr>
        <a:xfrm>
          <a:off x="5502729" y="3216729"/>
          <a:ext cx="2846614" cy="282484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CE372-CEB2-4B73-9B32-9520BE90BF25}">
  <dimension ref="B4:L143"/>
  <sheetViews>
    <sheetView showGridLines="0" tabSelected="1" topLeftCell="A63" zoomScale="175" zoomScaleNormal="175" workbookViewId="0">
      <selection activeCell="H101" sqref="H101"/>
    </sheetView>
  </sheetViews>
  <sheetFormatPr baseColWidth="10" defaultRowHeight="15" x14ac:dyDescent="0.25"/>
  <cols>
    <col min="1" max="16384" width="11.42578125" style="1"/>
  </cols>
  <sheetData>
    <row r="4" spans="2:7" x14ac:dyDescent="0.25">
      <c r="B4" s="1" t="s">
        <v>0</v>
      </c>
      <c r="G4" s="1" t="s">
        <v>2</v>
      </c>
    </row>
    <row r="6" spans="2:7" x14ac:dyDescent="0.25">
      <c r="B6" s="1" t="s">
        <v>1</v>
      </c>
    </row>
    <row r="26" spans="2:9" x14ac:dyDescent="0.25">
      <c r="B26" s="2" t="s">
        <v>3</v>
      </c>
      <c r="C26" s="2"/>
      <c r="D26" s="2"/>
      <c r="E26" s="2"/>
      <c r="F26" s="2"/>
      <c r="G26" s="2"/>
      <c r="H26" s="2"/>
      <c r="I26" s="2"/>
    </row>
    <row r="27" spans="2:9" x14ac:dyDescent="0.25">
      <c r="B27" s="1" t="s">
        <v>4</v>
      </c>
    </row>
    <row r="29" spans="2:9" x14ac:dyDescent="0.25">
      <c r="B29" s="1" t="s">
        <v>5</v>
      </c>
    </row>
    <row r="31" spans="2:9" x14ac:dyDescent="0.25">
      <c r="B31" s="1" t="s">
        <v>6</v>
      </c>
      <c r="H31" s="12"/>
    </row>
    <row r="32" spans="2:9" x14ac:dyDescent="0.25">
      <c r="H32" s="12"/>
    </row>
    <row r="33" spans="2:12" x14ac:dyDescent="0.25">
      <c r="B33" s="3" t="s">
        <v>7</v>
      </c>
      <c r="C33" s="3" t="s">
        <v>8</v>
      </c>
      <c r="D33" s="3" t="s">
        <v>9</v>
      </c>
      <c r="E33" s="3" t="s">
        <v>10</v>
      </c>
      <c r="F33" s="3" t="s">
        <v>11</v>
      </c>
      <c r="G33" s="3" t="s">
        <v>10</v>
      </c>
      <c r="H33" s="13" t="s">
        <v>12</v>
      </c>
      <c r="I33" s="3" t="s">
        <v>13</v>
      </c>
      <c r="J33" s="3" t="s">
        <v>14</v>
      </c>
      <c r="K33" s="3" t="s">
        <v>15</v>
      </c>
      <c r="L33" s="3" t="s">
        <v>16</v>
      </c>
    </row>
    <row r="34" spans="2:12" x14ac:dyDescent="0.25">
      <c r="B34" s="4"/>
      <c r="C34" s="4"/>
      <c r="D34" s="4"/>
      <c r="E34" s="4"/>
      <c r="F34" s="4"/>
      <c r="G34" s="4"/>
      <c r="H34" s="14"/>
    </row>
    <row r="35" spans="2:12" x14ac:dyDescent="0.25">
      <c r="H35" s="12"/>
    </row>
    <row r="36" spans="2:12" x14ac:dyDescent="0.25">
      <c r="C36" s="1" t="s">
        <v>17</v>
      </c>
      <c r="H36" s="12"/>
    </row>
    <row r="38" spans="2:12" x14ac:dyDescent="0.25">
      <c r="C38" s="1" t="s">
        <v>18</v>
      </c>
    </row>
    <row r="39" spans="2:12" x14ac:dyDescent="0.25">
      <c r="C39" s="1" t="s">
        <v>19</v>
      </c>
    </row>
    <row r="40" spans="2:12" x14ac:dyDescent="0.25">
      <c r="C40" s="1" t="s">
        <v>20</v>
      </c>
    </row>
    <row r="41" spans="2:12" x14ac:dyDescent="0.25">
      <c r="C41" s="1" t="s">
        <v>21</v>
      </c>
    </row>
    <row r="42" spans="2:12" x14ac:dyDescent="0.25">
      <c r="H42" s="5" t="s">
        <v>23</v>
      </c>
    </row>
    <row r="43" spans="2:12" x14ac:dyDescent="0.25">
      <c r="C43" s="1" t="s">
        <v>22</v>
      </c>
      <c r="H43" s="5" t="s">
        <v>28</v>
      </c>
    </row>
    <row r="44" spans="2:12" x14ac:dyDescent="0.25">
      <c r="C44" s="1" t="s">
        <v>24</v>
      </c>
      <c r="H44" s="5" t="s">
        <v>28</v>
      </c>
    </row>
    <row r="45" spans="2:12" x14ac:dyDescent="0.25">
      <c r="C45" s="1" t="s">
        <v>25</v>
      </c>
      <c r="H45" s="5" t="s">
        <v>28</v>
      </c>
    </row>
    <row r="46" spans="2:12" x14ac:dyDescent="0.25">
      <c r="C46" s="1" t="s">
        <v>26</v>
      </c>
      <c r="H46" s="5" t="s">
        <v>29</v>
      </c>
    </row>
    <row r="47" spans="2:12" x14ac:dyDescent="0.25">
      <c r="C47" s="1" t="s">
        <v>27</v>
      </c>
      <c r="H47" s="5" t="s">
        <v>29</v>
      </c>
    </row>
    <row r="48" spans="2:12" x14ac:dyDescent="0.25">
      <c r="C48" s="1" t="s">
        <v>30</v>
      </c>
      <c r="H48" s="5" t="s">
        <v>28</v>
      </c>
    </row>
    <row r="50" spans="3:9" x14ac:dyDescent="0.25">
      <c r="C50" s="1" t="s">
        <v>31</v>
      </c>
    </row>
    <row r="51" spans="3:9" x14ac:dyDescent="0.25">
      <c r="E51" s="6" t="s">
        <v>36</v>
      </c>
      <c r="F51" s="6"/>
      <c r="G51" s="7" t="s">
        <v>37</v>
      </c>
    </row>
    <row r="52" spans="3:9" x14ac:dyDescent="0.25">
      <c r="D52" s="2" t="s">
        <v>32</v>
      </c>
      <c r="E52" s="2" t="s">
        <v>34</v>
      </c>
      <c r="F52" s="2" t="s">
        <v>33</v>
      </c>
      <c r="G52" s="2" t="s">
        <v>35</v>
      </c>
    </row>
    <row r="53" spans="3:9" x14ac:dyDescent="0.25">
      <c r="D53" s="8">
        <v>1</v>
      </c>
      <c r="E53" s="5" t="s">
        <v>38</v>
      </c>
      <c r="F53" s="5" t="s">
        <v>38</v>
      </c>
      <c r="G53" s="5" t="s">
        <v>38</v>
      </c>
      <c r="I53" s="1" t="s">
        <v>39</v>
      </c>
    </row>
    <row r="54" spans="3:9" x14ac:dyDescent="0.25">
      <c r="D54" s="8">
        <v>2</v>
      </c>
      <c r="E54" s="5" t="s">
        <v>38</v>
      </c>
      <c r="F54" s="5" t="s">
        <v>38</v>
      </c>
      <c r="G54" s="5"/>
    </row>
    <row r="55" spans="3:9" x14ac:dyDescent="0.25">
      <c r="D55" s="8">
        <v>3</v>
      </c>
      <c r="E55" s="5" t="s">
        <v>38</v>
      </c>
      <c r="F55" s="5"/>
      <c r="G55" s="5"/>
    </row>
    <row r="56" spans="3:9" x14ac:dyDescent="0.25">
      <c r="D56" s="8">
        <v>4</v>
      </c>
      <c r="E56" s="5"/>
      <c r="F56" s="5" t="s">
        <v>38</v>
      </c>
      <c r="G56" s="5" t="s">
        <v>38</v>
      </c>
    </row>
    <row r="57" spans="3:9" x14ac:dyDescent="0.25">
      <c r="D57" s="8">
        <v>5</v>
      </c>
      <c r="E57" s="5"/>
      <c r="F57" s="5"/>
      <c r="G57" s="5" t="s">
        <v>38</v>
      </c>
    </row>
    <row r="58" spans="3:9" x14ac:dyDescent="0.25">
      <c r="D58" s="8">
        <v>6</v>
      </c>
      <c r="E58" s="5" t="s">
        <v>38</v>
      </c>
      <c r="F58" s="5"/>
      <c r="G58" s="5" t="s">
        <v>38</v>
      </c>
    </row>
    <row r="59" spans="3:9" ht="15.75" thickBot="1" x14ac:dyDescent="0.3">
      <c r="D59" s="8">
        <v>7</v>
      </c>
      <c r="E59" s="5"/>
      <c r="F59" s="5" t="s">
        <v>38</v>
      </c>
      <c r="G59" s="5"/>
    </row>
    <row r="60" spans="3:9" ht="15.75" thickBot="1" x14ac:dyDescent="0.3">
      <c r="D60" s="8">
        <v>8</v>
      </c>
      <c r="E60" s="9" t="s">
        <v>40</v>
      </c>
      <c r="F60" s="10"/>
      <c r="G60" s="11"/>
    </row>
    <row r="63" spans="3:9" x14ac:dyDescent="0.25">
      <c r="C63" s="1" t="s">
        <v>41</v>
      </c>
    </row>
    <row r="65" spans="3:8" x14ac:dyDescent="0.25">
      <c r="C65" s="1" t="s">
        <v>42</v>
      </c>
    </row>
    <row r="66" spans="3:8" x14ac:dyDescent="0.25">
      <c r="C66" s="1" t="s">
        <v>43</v>
      </c>
    </row>
    <row r="67" spans="3:8" x14ac:dyDescent="0.25">
      <c r="C67" s="1" t="s">
        <v>55</v>
      </c>
    </row>
    <row r="69" spans="3:8" x14ac:dyDescent="0.25">
      <c r="C69" s="1" t="s">
        <v>44</v>
      </c>
    </row>
    <row r="71" spans="3:8" x14ac:dyDescent="0.25">
      <c r="C71" s="1" t="s">
        <v>45</v>
      </c>
      <c r="D71" s="15" t="s">
        <v>9</v>
      </c>
      <c r="E71" s="15" t="s">
        <v>10</v>
      </c>
      <c r="F71" s="15" t="s">
        <v>11</v>
      </c>
      <c r="G71" s="15" t="s">
        <v>10</v>
      </c>
      <c r="H71" s="16" t="s">
        <v>12</v>
      </c>
    </row>
    <row r="72" spans="3:8" x14ac:dyDescent="0.25">
      <c r="C72" s="1" t="s">
        <v>45</v>
      </c>
      <c r="D72" s="1">
        <f>150000000*0.95</f>
        <v>142500000</v>
      </c>
      <c r="F72" s="1">
        <v>0</v>
      </c>
      <c r="H72" s="1">
        <v>0</v>
      </c>
    </row>
    <row r="74" spans="3:8" x14ac:dyDescent="0.25">
      <c r="C74" s="1" t="s">
        <v>46</v>
      </c>
    </row>
    <row r="75" spans="3:8" ht="15.75" thickBot="1" x14ac:dyDescent="0.3"/>
    <row r="76" spans="3:8" x14ac:dyDescent="0.25">
      <c r="C76" s="17" t="s">
        <v>47</v>
      </c>
      <c r="D76" s="18"/>
      <c r="E76" s="18" t="s">
        <v>49</v>
      </c>
      <c r="F76" s="18" t="s">
        <v>50</v>
      </c>
      <c r="G76" s="19"/>
    </row>
    <row r="77" spans="3:8" x14ac:dyDescent="0.25">
      <c r="C77" s="20" t="s">
        <v>48</v>
      </c>
      <c r="D77" s="21"/>
      <c r="E77" s="21">
        <f>+D72</f>
        <v>142500000</v>
      </c>
      <c r="F77" s="21"/>
      <c r="G77" s="22"/>
    </row>
    <row r="78" spans="3:8" x14ac:dyDescent="0.25">
      <c r="C78" s="20" t="s">
        <v>51</v>
      </c>
      <c r="D78" s="21"/>
      <c r="E78" s="21">
        <f>+E77*0.19</f>
        <v>27075000</v>
      </c>
      <c r="F78" s="21"/>
      <c r="G78" s="22"/>
    </row>
    <row r="79" spans="3:8" x14ac:dyDescent="0.25">
      <c r="C79" s="20" t="s">
        <v>52</v>
      </c>
      <c r="D79" s="21"/>
      <c r="E79" s="21"/>
      <c r="F79" s="21">
        <f>+E77+E78</f>
        <v>169575000</v>
      </c>
      <c r="G79" s="22"/>
    </row>
    <row r="80" spans="3:8" x14ac:dyDescent="0.25">
      <c r="C80" s="20" t="s">
        <v>53</v>
      </c>
      <c r="D80" s="21"/>
      <c r="E80" s="21"/>
      <c r="F80" s="21"/>
      <c r="G80" s="22"/>
    </row>
    <row r="81" spans="3:7" ht="15.75" thickBot="1" x14ac:dyDescent="0.3">
      <c r="C81" s="23" t="s">
        <v>54</v>
      </c>
      <c r="D81" s="24"/>
      <c r="E81" s="24"/>
      <c r="F81" s="24"/>
      <c r="G81" s="25"/>
    </row>
    <row r="82" spans="3:7" ht="15.75" thickBot="1" x14ac:dyDescent="0.3"/>
    <row r="83" spans="3:7" x14ac:dyDescent="0.25">
      <c r="C83" s="17" t="s">
        <v>47</v>
      </c>
      <c r="D83" s="18"/>
      <c r="E83" s="18"/>
      <c r="F83" s="18"/>
      <c r="G83" s="19"/>
    </row>
    <row r="84" spans="3:7" x14ac:dyDescent="0.25">
      <c r="C84" s="20" t="s">
        <v>56</v>
      </c>
      <c r="D84" s="21"/>
      <c r="E84" s="21">
        <f>+F79</f>
        <v>169575000</v>
      </c>
      <c r="F84" s="21"/>
      <c r="G84" s="22"/>
    </row>
    <row r="85" spans="3:7" x14ac:dyDescent="0.25">
      <c r="C85" s="20" t="s">
        <v>57</v>
      </c>
      <c r="D85" s="21"/>
      <c r="E85" s="21"/>
      <c r="F85" s="21">
        <f>+E84</f>
        <v>169575000</v>
      </c>
      <c r="G85" s="22"/>
    </row>
    <row r="86" spans="3:7" x14ac:dyDescent="0.25">
      <c r="C86" s="20" t="s">
        <v>58</v>
      </c>
      <c r="D86" s="21"/>
      <c r="E86" s="21"/>
      <c r="F86" s="21"/>
      <c r="G86" s="22"/>
    </row>
    <row r="87" spans="3:7" ht="15.75" thickBot="1" x14ac:dyDescent="0.3">
      <c r="C87" s="23"/>
      <c r="D87" s="24"/>
      <c r="E87" s="24"/>
      <c r="F87" s="24"/>
      <c r="G87" s="25"/>
    </row>
    <row r="89" spans="3:7" x14ac:dyDescent="0.25">
      <c r="C89" s="1" t="s">
        <v>59</v>
      </c>
    </row>
    <row r="90" spans="3:7" x14ac:dyDescent="0.25">
      <c r="C90" s="1" t="s">
        <v>60</v>
      </c>
    </row>
    <row r="91" spans="3:7" x14ac:dyDescent="0.25">
      <c r="C91" s="1" t="s">
        <v>61</v>
      </c>
    </row>
    <row r="92" spans="3:7" x14ac:dyDescent="0.25">
      <c r="C92" s="1" t="s">
        <v>62</v>
      </c>
    </row>
    <row r="93" spans="3:7" x14ac:dyDescent="0.25">
      <c r="C93" s="1" t="s">
        <v>63</v>
      </c>
    </row>
    <row r="94" spans="3:7" x14ac:dyDescent="0.25">
      <c r="C94" s="1" t="s">
        <v>64</v>
      </c>
    </row>
    <row r="95" spans="3:7" x14ac:dyDescent="0.25">
      <c r="C95" s="1" t="s">
        <v>65</v>
      </c>
    </row>
    <row r="97" spans="3:8" x14ac:dyDescent="0.25">
      <c r="C97" s="1" t="s">
        <v>66</v>
      </c>
    </row>
    <row r="99" spans="3:8" x14ac:dyDescent="0.25">
      <c r="C99" s="1" t="s">
        <v>67</v>
      </c>
    </row>
    <row r="101" spans="3:8" x14ac:dyDescent="0.25">
      <c r="C101" s="1" t="s">
        <v>76</v>
      </c>
      <c r="D101" s="15" t="s">
        <v>9</v>
      </c>
      <c r="E101" s="15" t="s">
        <v>10</v>
      </c>
      <c r="F101" s="15" t="s">
        <v>11</v>
      </c>
      <c r="G101" s="15" t="s">
        <v>10</v>
      </c>
      <c r="H101" s="16" t="s">
        <v>12</v>
      </c>
    </row>
    <row r="102" spans="3:8" x14ac:dyDescent="0.25">
      <c r="C102" s="26">
        <f>SUM(D102:H102)</f>
        <v>104000</v>
      </c>
      <c r="D102" s="27">
        <f>+D103</f>
        <v>90000</v>
      </c>
      <c r="E102" s="27"/>
      <c r="F102" s="27">
        <f>SUM(F103:F106)</f>
        <v>14000</v>
      </c>
      <c r="G102" s="27"/>
      <c r="H102" s="27">
        <v>0</v>
      </c>
    </row>
    <row r="103" spans="3:8" x14ac:dyDescent="0.25">
      <c r="D103" s="1">
        <f>100000*0.9</f>
        <v>90000</v>
      </c>
      <c r="E103" s="1" t="s">
        <v>68</v>
      </c>
      <c r="F103" s="1">
        <v>10000</v>
      </c>
      <c r="G103" s="1" t="s">
        <v>69</v>
      </c>
    </row>
    <row r="104" spans="3:8" x14ac:dyDescent="0.25">
      <c r="F104" s="1">
        <v>1000</v>
      </c>
      <c r="G104" s="1" t="s">
        <v>70</v>
      </c>
    </row>
    <row r="105" spans="3:8" x14ac:dyDescent="0.25">
      <c r="F105" s="28">
        <v>500</v>
      </c>
      <c r="G105" s="28" t="s">
        <v>71</v>
      </c>
    </row>
    <row r="106" spans="3:8" x14ac:dyDescent="0.25">
      <c r="F106" s="28">
        <v>2500</v>
      </c>
      <c r="G106" s="28" t="s">
        <v>72</v>
      </c>
    </row>
    <row r="107" spans="3:8" ht="15.75" thickBot="1" x14ac:dyDescent="0.3"/>
    <row r="108" spans="3:8" x14ac:dyDescent="0.25">
      <c r="C108" s="17" t="s">
        <v>47</v>
      </c>
      <c r="D108" s="18"/>
      <c r="E108" s="34" t="s">
        <v>49</v>
      </c>
      <c r="F108" s="35" t="s">
        <v>50</v>
      </c>
    </row>
    <row r="109" spans="3:8" x14ac:dyDescent="0.25">
      <c r="C109" s="20" t="s">
        <v>73</v>
      </c>
      <c r="D109" s="21"/>
      <c r="E109" s="21">
        <f>+D102+F103+F104</f>
        <v>101000</v>
      </c>
      <c r="F109" s="22"/>
    </row>
    <row r="110" spans="3:8" x14ac:dyDescent="0.25">
      <c r="C110" s="20" t="s">
        <v>51</v>
      </c>
      <c r="D110" s="21"/>
      <c r="E110" s="21">
        <f>+E109*0.19</f>
        <v>19190</v>
      </c>
      <c r="F110" s="22"/>
    </row>
    <row r="111" spans="3:8" x14ac:dyDescent="0.25">
      <c r="C111" s="20" t="s">
        <v>74</v>
      </c>
      <c r="D111" s="21"/>
      <c r="E111" s="21"/>
      <c r="F111" s="22">
        <f>+E109+E110</f>
        <v>120190</v>
      </c>
    </row>
    <row r="112" spans="3:8" ht="15.75" thickBot="1" x14ac:dyDescent="0.3">
      <c r="C112" s="23" t="s">
        <v>75</v>
      </c>
      <c r="D112" s="24"/>
      <c r="E112" s="24"/>
      <c r="F112" s="25"/>
    </row>
    <row r="114" spans="3:6" x14ac:dyDescent="0.25">
      <c r="C114" s="1" t="s">
        <v>47</v>
      </c>
    </row>
    <row r="115" spans="3:6" x14ac:dyDescent="0.25">
      <c r="C115" s="1" t="s">
        <v>73</v>
      </c>
      <c r="E115" s="1">
        <f>+F105</f>
        <v>500</v>
      </c>
    </row>
    <row r="116" spans="3:6" x14ac:dyDescent="0.25">
      <c r="C116" s="1" t="s">
        <v>77</v>
      </c>
      <c r="F116" s="1">
        <f>+E115</f>
        <v>500</v>
      </c>
    </row>
    <row r="117" spans="3:6" x14ac:dyDescent="0.25">
      <c r="C117" s="1" t="s">
        <v>78</v>
      </c>
    </row>
    <row r="118" spans="3:6" ht="15.75" thickBot="1" x14ac:dyDescent="0.3"/>
    <row r="119" spans="3:6" x14ac:dyDescent="0.25">
      <c r="C119" s="17" t="s">
        <v>47</v>
      </c>
      <c r="D119" s="18"/>
      <c r="E119" s="18"/>
      <c r="F119" s="19"/>
    </row>
    <row r="120" spans="3:6" x14ac:dyDescent="0.25">
      <c r="C120" s="20" t="s">
        <v>79</v>
      </c>
      <c r="D120" s="21"/>
      <c r="E120" s="21">
        <f>+F121</f>
        <v>101500</v>
      </c>
      <c r="F120" s="22"/>
    </row>
    <row r="121" spans="3:6" x14ac:dyDescent="0.25">
      <c r="C121" s="20" t="s">
        <v>80</v>
      </c>
      <c r="D121" s="21"/>
      <c r="E121" s="21"/>
      <c r="F121" s="22">
        <f>+E109+E115</f>
        <v>101500</v>
      </c>
    </row>
    <row r="122" spans="3:6" ht="15.75" thickBot="1" x14ac:dyDescent="0.3">
      <c r="C122" s="23" t="s">
        <v>81</v>
      </c>
      <c r="D122" s="24"/>
      <c r="E122" s="24"/>
      <c r="F122" s="25"/>
    </row>
    <row r="123" spans="3:6" ht="15.75" thickBot="1" x14ac:dyDescent="0.3"/>
    <row r="124" spans="3:6" x14ac:dyDescent="0.25">
      <c r="C124" s="17" t="s">
        <v>47</v>
      </c>
      <c r="D124" s="18"/>
      <c r="E124" s="18"/>
      <c r="F124" s="19"/>
    </row>
    <row r="125" spans="3:6" x14ac:dyDescent="0.25">
      <c r="C125" s="20" t="str">
        <f>+C120</f>
        <v>Maquina</v>
      </c>
      <c r="D125" s="21"/>
      <c r="E125" s="21">
        <f>+F106</f>
        <v>2500</v>
      </c>
      <c r="F125" s="22"/>
    </row>
    <row r="126" spans="3:6" x14ac:dyDescent="0.25">
      <c r="C126" s="20" t="s">
        <v>51</v>
      </c>
      <c r="D126" s="21"/>
      <c r="E126" s="21">
        <f>+E125*0.19</f>
        <v>475</v>
      </c>
      <c r="F126" s="22"/>
    </row>
    <row r="127" spans="3:6" x14ac:dyDescent="0.25">
      <c r="C127" s="20" t="s">
        <v>77</v>
      </c>
      <c r="D127" s="21"/>
      <c r="E127" s="21"/>
      <c r="F127" s="22">
        <f>+E125+E126</f>
        <v>2975</v>
      </c>
    </row>
    <row r="128" spans="3:6" ht="15.75" thickBot="1" x14ac:dyDescent="0.3">
      <c r="C128" s="23" t="s">
        <v>82</v>
      </c>
      <c r="D128" s="24"/>
      <c r="E128" s="24"/>
      <c r="F128" s="25"/>
    </row>
    <row r="131" spans="5:6" x14ac:dyDescent="0.25">
      <c r="E131" s="29" t="s">
        <v>73</v>
      </c>
      <c r="F131" s="29"/>
    </row>
    <row r="132" spans="5:6" x14ac:dyDescent="0.25">
      <c r="E132" s="30">
        <f>+E109</f>
        <v>101000</v>
      </c>
      <c r="F132" s="1">
        <f>+F121</f>
        <v>101500</v>
      </c>
    </row>
    <row r="133" spans="5:6" x14ac:dyDescent="0.25">
      <c r="E133" s="12">
        <f>+E115</f>
        <v>500</v>
      </c>
    </row>
    <row r="134" spans="5:6" x14ac:dyDescent="0.25">
      <c r="E134" s="31"/>
      <c r="F134" s="2"/>
    </row>
    <row r="135" spans="5:6" x14ac:dyDescent="0.25">
      <c r="E135" s="12">
        <f>+E132+E133</f>
        <v>101500</v>
      </c>
      <c r="F135" s="1">
        <f>+F132</f>
        <v>101500</v>
      </c>
    </row>
    <row r="136" spans="5:6" x14ac:dyDescent="0.25">
      <c r="E136" s="32" t="s">
        <v>83</v>
      </c>
      <c r="F136" s="32"/>
    </row>
    <row r="138" spans="5:6" x14ac:dyDescent="0.25">
      <c r="E138" s="29" t="s">
        <v>79</v>
      </c>
      <c r="F138" s="29"/>
    </row>
    <row r="139" spans="5:6" x14ac:dyDescent="0.25">
      <c r="E139" s="30">
        <f>+E120</f>
        <v>101500</v>
      </c>
    </row>
    <row r="140" spans="5:6" x14ac:dyDescent="0.25">
      <c r="E140" s="12">
        <f>+E125</f>
        <v>2500</v>
      </c>
    </row>
    <row r="141" spans="5:6" x14ac:dyDescent="0.25">
      <c r="E141" s="31"/>
      <c r="F141" s="2"/>
    </row>
    <row r="142" spans="5:6" x14ac:dyDescent="0.25">
      <c r="E142" s="33">
        <f>+E139+E140</f>
        <v>104000</v>
      </c>
      <c r="F142" s="1">
        <f>+F139</f>
        <v>0</v>
      </c>
    </row>
    <row r="143" spans="5:6" x14ac:dyDescent="0.25">
      <c r="E143" s="32" t="s">
        <v>84</v>
      </c>
      <c r="F143" s="32"/>
    </row>
  </sheetData>
  <mergeCells count="6">
    <mergeCell ref="E51:F51"/>
    <mergeCell ref="E60:G60"/>
    <mergeCell ref="E131:F131"/>
    <mergeCell ref="E136:F136"/>
    <mergeCell ref="E138:F138"/>
    <mergeCell ref="E143:F1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Jara Sarrúa</dc:creator>
  <cp:lastModifiedBy>Luis Alberto Jara Sarrúa</cp:lastModifiedBy>
  <dcterms:created xsi:type="dcterms:W3CDTF">2024-08-05T19:18:00Z</dcterms:created>
  <dcterms:modified xsi:type="dcterms:W3CDTF">2024-08-05T20:41:57Z</dcterms:modified>
</cp:coreProperties>
</file>